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2 สถิติอุบัติเหตุบนทางหลวง\"/>
    </mc:Choice>
  </mc:AlternateContent>
  <xr:revisionPtr revIDLastSave="0" documentId="13_ncr:1_{3FA9DB5E-7A83-49AE-820D-224A8535138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สถิติ!$A$2:$I$18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2" i="1"/>
  <c r="F11" i="1"/>
  <c r="F10" i="1"/>
  <c r="F9" i="1"/>
  <c r="F7" i="1"/>
  <c r="F6" i="1"/>
  <c r="F5" i="1"/>
  <c r="E17" i="1"/>
  <c r="E16" i="1"/>
  <c r="E15" i="1"/>
  <c r="E14" i="1"/>
  <c r="E12" i="1"/>
  <c r="E11" i="1"/>
  <c r="E10" i="1"/>
  <c r="E9" i="1"/>
  <c r="E7" i="1"/>
  <c r="E6" i="1"/>
  <c r="E5" i="1"/>
  <c r="D17" i="1"/>
  <c r="D16" i="1"/>
  <c r="D15" i="1"/>
  <c r="D14" i="1"/>
  <c r="D12" i="1"/>
  <c r="D11" i="1"/>
  <c r="D10" i="1"/>
  <c r="D9" i="1"/>
  <c r="D7" i="1"/>
  <c r="D6" i="1"/>
  <c r="D5" i="1"/>
  <c r="C16" i="1"/>
  <c r="C14" i="1"/>
  <c r="C12" i="1"/>
  <c r="C11" i="1"/>
  <c r="C10" i="1"/>
  <c r="C9" i="1"/>
  <c r="C7" i="1"/>
  <c r="C6" i="1"/>
  <c r="C5" i="1"/>
  <c r="C17" i="1"/>
  <c r="C15" i="1"/>
</calcChain>
</file>

<file path=xl/sharedStrings.xml><?xml version="1.0" encoding="utf-8"?>
<sst xmlns="http://schemas.openxmlformats.org/spreadsheetml/2006/main" count="17" uniqueCount="17">
  <si>
    <t>ข้อมูลสถิติ</t>
  </si>
  <si>
    <t>ข้อมูลการเกิดอุบัติเหตุ</t>
  </si>
  <si>
    <t>เกิดอุบัติเหตุ (ครั้ง)</t>
  </si>
  <si>
    <t>บาดเจ็บ (คน)</t>
  </si>
  <si>
    <t>เสียชีวิต (คน)</t>
  </si>
  <si>
    <t>ประเภทยานพาหนะ</t>
  </si>
  <si>
    <t>จักรยานยนต์ (คัน)</t>
  </si>
  <si>
    <t>เก๋ง (คัน)</t>
  </si>
  <si>
    <t>กระบะ (คัน)</t>
  </si>
  <si>
    <t>อื่น 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</si>
  <si>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</si>
  <si>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</si>
  <si>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</si>
  <si>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</si>
  <si>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 ๆ (ครั้ง)</t>
  </si>
  <si>
    <t>ข้อมูลสถิติอุบัติเหตุบนถนนทางหลวง  
สถานีตำรวจทางหลวง 1 กองกำกับการ 2 กองบังคับการตำรวจทางหลวง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</si>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</sst>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07"/>
  <sheetViews>
    <sheetView tabSelected="1" zoomScale="70" zoomScaleNormal="70" workbookViewId="0">
      <selection activeCell="M11" sqref="M11"/>
    </sheetView>
  </sheetViews>
  <sheetFormatPr defaultColWidth="12.58203125" defaultRowHeight="15" customHeight="1" x14ac:dyDescent="0.8"/>
  <cols>
    <col min="1" max="1" width="5.58203125" style="1" customWidth="1"/>
    <col min="2" max="2" width="25.33203125" style="1" customWidth="1"/>
    <col min="3" max="8" width="10.58203125" style="7" customWidth="1"/>
    <col min="9" max="23" width="8.58203125" style="1" customWidth="1"/>
    <col min="24" max="16384" width="12.58203125" style="1"/>
  </cols>
  <sheetData>
    <row r="1" spans="2:8" ht="24" x14ac:dyDescent="0.8"/>
    <row r="2" spans="2:8" ht="51.65" customHeight="1" x14ac:dyDescent="0.8">
      <c r="B2" s="11" t="s">
        <v>15</v>
      </c>
      <c r="C2" s="11"/>
      <c r="D2" s="11"/>
      <c r="E2" s="11"/>
      <c r="F2" s="11"/>
      <c r="G2" s="11"/>
      <c r="H2" s="11"/>
    </row>
    <row r="3" spans="2:8" ht="21" customHeight="1" x14ac:dyDescent="0.8">
      <c r="B3" s="2" t="s">
        <v>0</v>
      </c>
      <c r="C3" s="3">
        <v>24746</v>
      </c>
      <c r="D3" s="3">
        <v>24777</v>
      </c>
      <c r="E3" s="3">
        <v>24807</v>
      </c>
      <c r="F3" s="3">
        <v>24838</v>
      </c>
      <c r="G3" s="3">
        <v>24869</v>
      </c>
      <c r="H3" s="3">
        <v>24898</v>
      </c>
    </row>
    <row r="4" spans="2:8" ht="21" customHeight="1" x14ac:dyDescent="0.8">
      <c r="B4" s="10" t="s">
        <v>1</v>
      </c>
      <c r="C4" s="10"/>
      <c r="D4" s="10"/>
      <c r="E4" s="10"/>
      <c r="F4" s="10"/>
      <c r="G4" s="10"/>
      <c r="H4" s="10"/>
    </row>
    <row r="5" spans="2:8" ht="21" customHeight="1" x14ac:dyDescent="0.8">
      <c r="B5" s="4" t="s">
        <v>2</v>
      </c>
      <c r="C5" s="8">
        <f>5+17+10</f>
        <v>32</v>
      </c>
      <c r="D5" s="8">
        <f>7+21+6</f>
        <v>34</v>
      </c>
      <c r="E5" s="8">
        <f>10+24+17</f>
        <v>51</v>
      </c>
      <c r="F5" s="8">
        <f>7+35+29</f>
        <v>71</v>
      </c>
      <c r="G5" s="12">
        <v>0</v>
      </c>
      <c r="H5" s="12">
        <v>0</v>
      </c>
    </row>
    <row r="6" spans="2:8" ht="21" customHeight="1" x14ac:dyDescent="0.8">
      <c r="B6" s="4" t="s">
        <v>3</v>
      </c>
      <c r="C6" s="8">
        <f>3+11+10</f>
        <v>24</v>
      </c>
      <c r="D6" s="8">
        <f>10+23+1</f>
        <v>34</v>
      </c>
      <c r="E6" s="8">
        <f>6+12+17</f>
        <v>35</v>
      </c>
      <c r="F6" s="8">
        <f>2+14+27</f>
        <v>43</v>
      </c>
      <c r="G6" s="12">
        <v>0</v>
      </c>
      <c r="H6" s="12">
        <v>0</v>
      </c>
    </row>
    <row r="7" spans="2:8" ht="21" customHeight="1" x14ac:dyDescent="0.8">
      <c r="B7" s="4" t="s">
        <v>4</v>
      </c>
      <c r="C7" s="8">
        <f>0+3+0</f>
        <v>3</v>
      </c>
      <c r="D7" s="8">
        <f>7+6+0</f>
        <v>13</v>
      </c>
      <c r="E7" s="8">
        <f>2+2+0</f>
        <v>4</v>
      </c>
      <c r="F7" s="8">
        <f>1+9+3</f>
        <v>13</v>
      </c>
      <c r="G7" s="12">
        <v>0</v>
      </c>
      <c r="H7" s="12">
        <v>0</v>
      </c>
    </row>
    <row r="8" spans="2:8" ht="21" customHeight="1" x14ac:dyDescent="0.8">
      <c r="B8" s="10" t="s">
        <v>5</v>
      </c>
      <c r="C8" s="10"/>
      <c r="D8" s="10"/>
      <c r="E8" s="10"/>
      <c r="F8" s="10"/>
      <c r="G8" s="10"/>
      <c r="H8" s="10"/>
    </row>
    <row r="9" spans="2:8" ht="21" customHeight="1" x14ac:dyDescent="0.8">
      <c r="B9" s="5" t="s">
        <v>6</v>
      </c>
      <c r="C9" s="9">
        <f>0+4+3</f>
        <v>7</v>
      </c>
      <c r="D9" s="9">
        <f>1+1+1</f>
        <v>3</v>
      </c>
      <c r="E9" s="9">
        <f>2+2+5</f>
        <v>9</v>
      </c>
      <c r="F9" s="9">
        <f>1+16+6</f>
        <v>23</v>
      </c>
      <c r="G9" s="12">
        <v>0</v>
      </c>
      <c r="H9" s="12">
        <v>0</v>
      </c>
    </row>
    <row r="10" spans="2:8" ht="21" customHeight="1" x14ac:dyDescent="0.8">
      <c r="B10" s="5" t="s">
        <v>7</v>
      </c>
      <c r="C10" s="9">
        <f>2+9+5</f>
        <v>16</v>
      </c>
      <c r="D10" s="9">
        <f>0+11+2</f>
        <v>13</v>
      </c>
      <c r="E10" s="9">
        <f>3+16+9</f>
        <v>28</v>
      </c>
      <c r="F10" s="9">
        <f>1+14+7</f>
        <v>22</v>
      </c>
      <c r="G10" s="12">
        <v>0</v>
      </c>
      <c r="H10" s="12">
        <v>0</v>
      </c>
    </row>
    <row r="11" spans="2:8" ht="21" customHeight="1" x14ac:dyDescent="0.8">
      <c r="B11" s="5" t="s">
        <v>8</v>
      </c>
      <c r="C11" s="9">
        <f>1+14+6</f>
        <v>21</v>
      </c>
      <c r="D11" s="9">
        <f>6+11+3</f>
        <v>20</v>
      </c>
      <c r="E11" s="9">
        <f>7+19+6</f>
        <v>32</v>
      </c>
      <c r="F11" s="9">
        <f>4+22+15</f>
        <v>41</v>
      </c>
      <c r="G11" s="12">
        <v>0</v>
      </c>
      <c r="H11" s="12">
        <v>0</v>
      </c>
    </row>
    <row r="12" spans="2:8" ht="21" customHeight="1" x14ac:dyDescent="0.8">
      <c r="B12" s="5" t="s">
        <v>9</v>
      </c>
      <c r="C12" s="9">
        <f>3+8+4</f>
        <v>15</v>
      </c>
      <c r="D12" s="9">
        <f>3+9+4</f>
        <v>16</v>
      </c>
      <c r="E12" s="9">
        <f>0+13+3</f>
        <v>16</v>
      </c>
      <c r="F12" s="9">
        <f>4+18+17</f>
        <v>39</v>
      </c>
      <c r="G12" s="12">
        <v>0</v>
      </c>
      <c r="H12" s="12">
        <v>0</v>
      </c>
    </row>
    <row r="13" spans="2:8" ht="21" customHeight="1" x14ac:dyDescent="0.8">
      <c r="B13" s="10" t="s">
        <v>10</v>
      </c>
      <c r="C13" s="10"/>
      <c r="D13" s="10"/>
      <c r="E13" s="10"/>
      <c r="F13" s="10"/>
      <c r="G13" s="10"/>
      <c r="H13" s="10"/>
    </row>
    <row r="14" spans="2:8" ht="19.5" customHeight="1" x14ac:dyDescent="0.8">
      <c r="B14" s="6" t="s">
        <v>11</v>
      </c>
      <c r="C14" s="8">
        <f>4+11+8</f>
        <v>23</v>
      </c>
      <c r="D14" s="8">
        <f>4+12+3</f>
        <v>19</v>
      </c>
      <c r="E14" s="8">
        <f>8+8+9</f>
        <v>25</v>
      </c>
      <c r="F14" s="8">
        <f>6+11+11</f>
        <v>28</v>
      </c>
      <c r="G14" s="12">
        <v>0</v>
      </c>
      <c r="H14" s="12">
        <v>0</v>
      </c>
    </row>
    <row r="15" spans="2:8" ht="19.5" customHeight="1" x14ac:dyDescent="0.8">
      <c r="B15" s="6" t="s">
        <v>12</v>
      </c>
      <c r="C15" s="8">
        <f>0</f>
        <v>0</v>
      </c>
      <c r="D15" s="8">
        <f>0+0+0</f>
        <v>0</v>
      </c>
      <c r="E15" s="8">
        <f>0+0+0</f>
        <v>0</v>
      </c>
      <c r="F15" s="8">
        <f>0+0</f>
        <v>0</v>
      </c>
      <c r="G15" s="12">
        <v>0</v>
      </c>
      <c r="H15" s="12">
        <v>0</v>
      </c>
    </row>
    <row r="16" spans="2:8" ht="19.5" customHeight="1" x14ac:dyDescent="0.8">
      <c r="B16" s="6" t="s">
        <v>13</v>
      </c>
      <c r="C16" s="8">
        <f>1+8+2</f>
        <v>11</v>
      </c>
      <c r="D16" s="8">
        <f>3+8+3</f>
        <v>14</v>
      </c>
      <c r="E16" s="8">
        <f>2+14+6</f>
        <v>22</v>
      </c>
      <c r="F16" s="8">
        <f>1+21+6</f>
        <v>28</v>
      </c>
      <c r="G16" s="12">
        <v>0</v>
      </c>
      <c r="H16" s="12">
        <v>0</v>
      </c>
    </row>
    <row r="17" spans="2:8" ht="19.5" customHeight="1" x14ac:dyDescent="0.8">
      <c r="B17" s="5" t="s">
        <v>14</v>
      </c>
      <c r="C17" s="8">
        <f>0</f>
        <v>0</v>
      </c>
      <c r="D17" s="8">
        <f>0+1+0</f>
        <v>1</v>
      </c>
      <c r="E17" s="8">
        <f>0+2+2</f>
        <v>4</v>
      </c>
      <c r="F17" s="8">
        <f>0+2+12</f>
        <v>14</v>
      </c>
      <c r="G17" s="12">
        <v>0</v>
      </c>
      <c r="H17" s="12">
        <v>0</v>
      </c>
    </row>
    <row r="18" spans="2:8" ht="24" x14ac:dyDescent="0.8">
      <c r="F18" s="13" t="s">
        <v>16</v>
      </c>
    </row>
    <row r="19" spans="2:8" ht="24" x14ac:dyDescent="0.8"/>
    <row r="20" spans="2:8" ht="24" x14ac:dyDescent="0.8"/>
    <row r="21" spans="2:8" ht="24" x14ac:dyDescent="0.8"/>
    <row r="22" spans="2:8" ht="24" x14ac:dyDescent="0.8"/>
    <row r="23" spans="2:8" ht="14.25" customHeight="1" x14ac:dyDescent="0.8"/>
    <row r="24" spans="2:8" ht="14.25" customHeight="1" x14ac:dyDescent="0.8"/>
    <row r="25" spans="2:8" ht="33" customHeight="1" x14ac:dyDescent="0.8"/>
    <row r="26" spans="2:8" ht="14.25" customHeight="1" x14ac:dyDescent="0.8"/>
    <row r="27" spans="2:8" ht="14.25" customHeight="1" x14ac:dyDescent="0.8"/>
    <row r="28" spans="2:8" ht="14.25" customHeight="1" x14ac:dyDescent="0.8"/>
    <row r="29" spans="2:8" ht="14.25" customHeight="1" x14ac:dyDescent="0.8"/>
    <row r="30" spans="2:8" ht="14.25" customHeight="1" x14ac:dyDescent="0.8"/>
    <row r="31" spans="2:8" ht="14.25" customHeight="1" x14ac:dyDescent="0.8"/>
    <row r="32" spans="2:8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14.25" customHeight="1" x14ac:dyDescent="0.8"/>
    <row r="992" ht="14.25" customHeight="1" x14ac:dyDescent="0.8"/>
    <row r="993" ht="14.25" customHeight="1" x14ac:dyDescent="0.8"/>
    <row r="994" ht="14.25" customHeight="1" x14ac:dyDescent="0.8"/>
    <row r="995" ht="14.25" customHeight="1" x14ac:dyDescent="0.8"/>
    <row r="996" ht="14.25" customHeight="1" x14ac:dyDescent="0.8"/>
    <row r="997" ht="14.25" customHeight="1" x14ac:dyDescent="0.8"/>
    <row r="998" ht="14.25" customHeight="1" x14ac:dyDescent="0.8"/>
    <row r="999" ht="14.25" customHeight="1" x14ac:dyDescent="0.8"/>
    <row r="1000" ht="24" x14ac:dyDescent="0.8"/>
    <row r="1001" ht="24" x14ac:dyDescent="0.8"/>
    <row r="1002" ht="24" x14ac:dyDescent="0.8"/>
    <row r="1003" ht="24" x14ac:dyDescent="0.8"/>
    <row r="1004" ht="24" x14ac:dyDescent="0.8"/>
    <row r="1005" ht="24" x14ac:dyDescent="0.8"/>
    <row r="1006" ht="24" x14ac:dyDescent="0.8"/>
    <row r="1007" ht="24" x14ac:dyDescent="0.8"/>
  </sheetData>
  <mergeCells count="4">
    <mergeCell ref="B13:H13"/>
    <mergeCell ref="B2:H2"/>
    <mergeCell ref="B4:H4"/>
    <mergeCell ref="B8:H8"/>
  </mergeCells>
  <pageMargins left="0.7" right="0.7" top="0.75" bottom="0.75" header="0" footer="0"/>
  <pageSetup paperSize="9" fitToHeight="0" orientation="landscape" r:id="rId1"/>
  <ignoredErrors>
    <ignoredError sqref="C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2025-04-08T07:35:03Z</cp:lastPrinted>
  <dcterms:created xsi:type="dcterms:W3CDTF">2023-03-01T05:04:06Z</dcterms:created>
  <dcterms:modified xsi:type="dcterms:W3CDTF">2025-04-08T07:35:06Z</dcterms:modified>
</cp:coreProperties>
</file>